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. Postępowania 2023\2-MS-PP-2023 Sukc. dostawy wyrobów tytoniowych Bełchatów\Na stronę PDF\"/>
    </mc:Choice>
  </mc:AlternateContent>
  <xr:revisionPtr revIDLastSave="0" documentId="8_{FE3C4F5E-E566-4296-901B-ED2F253FD2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3" r:id="rId1"/>
  </sheets>
  <calcPr calcId="191029"/>
</workbook>
</file>

<file path=xl/calcChain.xml><?xml version="1.0" encoding="utf-8"?>
<calcChain xmlns="http://schemas.openxmlformats.org/spreadsheetml/2006/main">
  <c r="H3" i="3" l="1"/>
  <c r="G3" i="3" s="1"/>
  <c r="H4" i="3" l="1"/>
  <c r="G4" i="3" s="1"/>
  <c r="H5" i="3"/>
  <c r="G5" i="3" s="1"/>
  <c r="H6" i="3"/>
  <c r="G6" i="3" s="1"/>
  <c r="H7" i="3"/>
  <c r="G7" i="3" s="1"/>
  <c r="H8" i="3"/>
  <c r="G8" i="3" s="1"/>
  <c r="H9" i="3"/>
  <c r="G9" i="3" s="1"/>
  <c r="H10" i="3"/>
  <c r="G10" i="3" s="1"/>
  <c r="H11" i="3"/>
  <c r="G11" i="3" s="1"/>
  <c r="H12" i="3"/>
  <c r="G12" i="3" s="1"/>
  <c r="H13" i="3"/>
  <c r="G13" i="3" s="1"/>
  <c r="H14" i="3"/>
  <c r="G14" i="3" s="1"/>
  <c r="H15" i="3"/>
  <c r="G15" i="3" s="1"/>
  <c r="H16" i="3"/>
  <c r="G16" i="3" s="1"/>
  <c r="H17" i="3"/>
  <c r="G17" i="3" s="1"/>
  <c r="H18" i="3"/>
  <c r="G18" i="3" s="1"/>
  <c r="H19" i="3"/>
  <c r="G19" i="3" s="1"/>
  <c r="H20" i="3"/>
  <c r="G20" i="3" s="1"/>
  <c r="H21" i="3"/>
  <c r="G21" i="3" s="1"/>
  <c r="H22" i="3"/>
  <c r="G22" i="3" s="1"/>
  <c r="H23" i="3"/>
  <c r="G23" i="3" s="1"/>
  <c r="H24" i="3"/>
  <c r="G24" i="3" s="1"/>
  <c r="H25" i="3"/>
  <c r="G25" i="3" s="1"/>
  <c r="H26" i="3"/>
  <c r="G26" i="3" s="1"/>
  <c r="H27" i="3"/>
  <c r="G27" i="3" s="1"/>
  <c r="H28" i="3"/>
  <c r="G28" i="3" s="1"/>
  <c r="H29" i="3"/>
  <c r="G29" i="3" s="1"/>
  <c r="H30" i="3"/>
  <c r="G30" i="3" s="1"/>
  <c r="H31" i="3"/>
  <c r="G31" i="3" s="1"/>
  <c r="H32" i="3"/>
  <c r="G32" i="3" s="1"/>
  <c r="J8" i="3"/>
  <c r="J9" i="3"/>
  <c r="J10" i="3"/>
  <c r="J16" i="3"/>
  <c r="J17" i="3"/>
  <c r="J18" i="3"/>
  <c r="J24" i="3"/>
  <c r="J25" i="3"/>
  <c r="J26" i="3"/>
  <c r="J32" i="3"/>
  <c r="J4" i="3"/>
  <c r="J5" i="3"/>
  <c r="J6" i="3"/>
  <c r="J7" i="3"/>
  <c r="J11" i="3"/>
  <c r="J12" i="3"/>
  <c r="J13" i="3"/>
  <c r="J14" i="3"/>
  <c r="J15" i="3"/>
  <c r="J19" i="3"/>
  <c r="J20" i="3"/>
  <c r="J21" i="3"/>
  <c r="J22" i="3"/>
  <c r="J23" i="3"/>
  <c r="J27" i="3"/>
  <c r="J28" i="3"/>
  <c r="J29" i="3"/>
  <c r="J30" i="3"/>
  <c r="J31" i="3"/>
  <c r="J3" i="3"/>
  <c r="J33" i="3" l="1"/>
</calcChain>
</file>

<file path=xl/sharedStrings.xml><?xml version="1.0" encoding="utf-8"?>
<sst xmlns="http://schemas.openxmlformats.org/spreadsheetml/2006/main" count="103" uniqueCount="74">
  <si>
    <t>Nazwa asortymentu</t>
  </si>
  <si>
    <t>Jednostka miary</t>
  </si>
  <si>
    <t xml:space="preserve"> Cena jednostkowa brutto zł nadrukowana przez producenta na paczce papierosów na dzień 22.12.2022 </t>
  </si>
  <si>
    <t>Camel Filters 20 szt.</t>
  </si>
  <si>
    <t>Camel Blue 20 szt.</t>
  </si>
  <si>
    <t>Camel Blue Superslim 20 szt.</t>
  </si>
  <si>
    <t xml:space="preserve">Chesterfield Red/ Blue KS 20 szt.  </t>
  </si>
  <si>
    <t>Chesterfield Red/ Blue KS 22 szt.</t>
  </si>
  <si>
    <t>Chesterfield Superslims Blue Line 20 szt.</t>
  </si>
  <si>
    <t>L&amp;M Red/ Blue/ Silver Label 20 szt.</t>
  </si>
  <si>
    <t>L&amp;M Link Blue SSL 20 szt.</t>
  </si>
  <si>
    <t>L&amp;M Link Bright Blue Superslims 20 szt.</t>
  </si>
  <si>
    <t>L&amp;M Red/ Blue KS 20 szt.</t>
  </si>
  <si>
    <t>LD Red/ Blue/ Silver 20 szt.</t>
  </si>
  <si>
    <t>LD Blue/ Pink / Green Superslims 20 szt.</t>
  </si>
  <si>
    <t>Lucky Strike Red 23 szt.</t>
  </si>
  <si>
    <t>Lucky Strike Blue 23szt</t>
  </si>
  <si>
    <t>Marlboro Gold Superslims 20 szt.</t>
  </si>
  <si>
    <t>Marlboro Red/ Gold/ Silver KS Box 20 szt.</t>
  </si>
  <si>
    <t>P&amp;S Red/ Blue 20 szt.</t>
  </si>
  <si>
    <t>P&amp;S Red/ Blue 100 20 szt.</t>
  </si>
  <si>
    <t>P&amp;S Blue Superslims Line 20 szt.</t>
  </si>
  <si>
    <t>PALL MALL Red/ Blue/ Silver KS 20 szt.</t>
  </si>
  <si>
    <t>PALL MALL Blue Longs Superslims 20 szt.</t>
  </si>
  <si>
    <t xml:space="preserve"> RGD Blue/ Pink Superslims 20 szt.</t>
  </si>
  <si>
    <t>Sobieskie Czerwone/ Niebieskie/ Błękitne 20 szt.</t>
  </si>
  <si>
    <t>Rothmans Classic Red/ Blue 20 szt.</t>
  </si>
  <si>
    <t>Rothmans Blue Superslims 20 szt.</t>
  </si>
  <si>
    <t>Rothmans RED/ BLUE '100 20 szt.</t>
  </si>
  <si>
    <t>West Red/ Silver KS 20 szt.</t>
  </si>
  <si>
    <t>West Silver Superslims 20 szt.</t>
  </si>
  <si>
    <t>Davidoff Blue 20 szt. Superslims</t>
  </si>
  <si>
    <t>Winston Blue/Red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</si>
  <si>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</si>
  <si>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</si>
  <si>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</si>
  <si>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</si>
  <si>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</si>
  <si>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</si>
  <si>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</si>
  <si>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</si>
  <si>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</si>
  <si>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</si>
  <si>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</si>
  <si>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</si>
  <si>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</si>
  <si>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</si>
  <si>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</si>
  <si>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</si>
  <si>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</si>
  <si>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</si>
  <si>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</si>
  <si>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</si>
  <si>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</si>
  <si>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</si>
  <si>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</si>
  <si>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</si>
  <si>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</si>
  <si>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</si>
  <si>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</si>
  <si>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</si>
  <si>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</si>
  <si>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</si>
  <si>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</si>
  <si>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Razem:</t>
  </si>
  <si>
    <t>Stawka podatku VAT</t>
  </si>
  <si>
    <t>1 paczka</t>
  </si>
  <si>
    <t>Szacunkowa ilość wg jednostek miary 
w okresie 24 m-cy</t>
  </si>
  <si>
    <t>Szacunkowa wartość netto zł
w skali 24 m-cy</t>
  </si>
  <si>
    <t>Wszystkie ceny przedstawione w ofercie przetargowej muszą być podane i wyliczone w zaokrągleniu do dwóch miejsc po przecinku (zasada zaokrąglania: końcówki poniżej 0,5 grosza pomija się, a końcówki 0,5 grosza i wyższe zaokrągla się do 1 grosza).</t>
  </si>
  <si>
    <r>
      <t xml:space="preserve">Upust podany w % liczony od ceny brutto zł nadrukowanej na paczce
</t>
    </r>
    <r>
      <rPr>
        <i/>
        <sz val="9"/>
        <color rgb="FF3F3F3F"/>
        <rFont val="Arial"/>
        <family val="2"/>
        <charset val="238"/>
      </rPr>
      <t>(do dwóch miejsc po przecinku)</t>
    </r>
    <r>
      <rPr>
        <b/>
        <sz val="9"/>
        <color rgb="FF3F3F3F"/>
        <rFont val="Arial"/>
        <family val="2"/>
        <charset val="238"/>
      </rPr>
      <t xml:space="preserve">
(5-8)/5*100%</t>
    </r>
  </si>
  <si>
    <r>
      <t xml:space="preserve">Cena jednostkowa brutto zł 
</t>
    </r>
    <r>
      <rPr>
        <b/>
        <sz val="9"/>
        <color theme="1"/>
        <rFont val="Arial"/>
        <family val="2"/>
        <charset val="238"/>
      </rPr>
      <t>(9*6) + 9</t>
    </r>
  </si>
  <si>
    <r>
      <t xml:space="preserve">Cena jednostkowa netto zł 
</t>
    </r>
    <r>
      <rPr>
        <i/>
        <sz val="9"/>
        <color rgb="FF3F3F3F"/>
        <rFont val="Arial"/>
        <family val="2"/>
        <charset val="238"/>
      </rPr>
      <t>(do dwóch miejsc po przecinku)</t>
    </r>
  </si>
  <si>
    <r>
      <t>Ponadto Wykonawca na produkty dodatkowe z "Prawa opcji" (</t>
    </r>
    <r>
      <rPr>
        <sz val="10"/>
        <rFont val="Arial"/>
        <family val="2"/>
        <charset val="238"/>
      </rPr>
      <t>o których mowa w § 2 ust. 9 Umowy</t>
    </r>
    <r>
      <rPr>
        <b/>
        <sz val="10"/>
        <rFont val="Arial"/>
        <family val="2"/>
        <charset val="238"/>
      </rPr>
      <t xml:space="preserve">) udzieli upustu w wysokości ……………% </t>
    </r>
    <r>
      <rPr>
        <i/>
        <sz val="10"/>
        <rFont val="Arial"/>
        <family val="2"/>
        <charset val="238"/>
      </rPr>
      <t>(wypełnia Wykonawca).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</si>
</sst>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#,##0.00&quot;      &quot;;&quot;-&quot;#,##0.00&quot;      &quot;;&quot; -&quot;#&quot;      &quot;;&quot; &quot;@&quot; &quot;"/>
    <numFmt numFmtId="165" formatCode="[$-415]General"/>
    <numFmt numFmtId="166" formatCode="#,##0.00&quot; &quot;[$zł-415];[Red]&quot;-&quot;#,##0.00&quot; &quot;[$zł-415]"/>
  </numFmts>
  <fonts count="1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3F3F3F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164" fontId="5" fillId="0" borderId="0"/>
    <xf numFmtId="165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0" fontId="9" fillId="3" borderId="3" applyNumberFormat="0" applyAlignment="0" applyProtection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3" fillId="2" borderId="1" xfId="3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65" fontId="3" fillId="0" borderId="11" xfId="3" applyFont="1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165" fontId="3" fillId="0" borderId="11" xfId="3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2" fontId="2" fillId="0" borderId="1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44" fontId="0" fillId="0" borderId="2" xfId="0" applyNumberFormat="1" applyBorder="1" applyAlignment="1">
      <alignment vertical="center"/>
    </xf>
    <xf numFmtId="49" fontId="11" fillId="3" borderId="5" xfId="8" applyNumberFormat="1" applyFont="1" applyBorder="1" applyAlignment="1">
      <alignment horizontal="center" vertical="center"/>
    </xf>
    <xf numFmtId="49" fontId="11" fillId="3" borderId="5" xfId="8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9">
    <cellStyle name="Dane wyjściowe" xfId="8" builtinId="21"/>
    <cellStyle name="Excel Built-in Comma" xfId="2" xr:uid="{00000000-0005-0000-0000-000001000000}"/>
    <cellStyle name="Excel Built-in Normal" xfId="3" xr:uid="{00000000-0005-0000-0000-000002000000}"/>
    <cellStyle name="Heading" xfId="4" xr:uid="{00000000-0005-0000-0000-000003000000}"/>
    <cellStyle name="Heading1" xfId="5" xr:uid="{00000000-0005-0000-0000-000004000000}"/>
    <cellStyle name="Normalny" xfId="0" builtinId="0"/>
    <cellStyle name="Normalny 2" xfId="1" xr:uid="{00000000-0005-0000-0000-000006000000}"/>
    <cellStyle name="Result" xfId="6" xr:uid="{00000000-0005-0000-0000-000007000000}"/>
    <cellStyle name="Result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5E76-03FD-432A-94D8-97704D8B0142}">
  <sheetPr>
    <pageSetUpPr fitToPage="1"/>
  </sheetPr>
  <dimension ref="A1:J39"/>
  <sheetViews>
    <sheetView tabSelected="1" view="pageLayout" zoomScaleNormal="100" workbookViewId="0">
      <selection activeCell="I3" sqref="I3"/>
    </sheetView>
  </sheetViews>
  <sheetFormatPr defaultRowHeight="13.2"/>
  <cols>
    <col min="1" max="1" width="4.33203125" customWidth="1"/>
    <col min="2" max="2" width="39.5546875" customWidth="1"/>
    <col min="3" max="3" width="10" style="3" customWidth="1"/>
    <col min="4" max="4" width="15.6640625" style="3" customWidth="1"/>
    <col min="5" max="5" width="20.44140625" style="3" customWidth="1"/>
    <col min="6" max="6" width="11.5546875" style="3" customWidth="1"/>
    <col min="7" max="7" width="17.33203125" style="3" customWidth="1"/>
    <col min="8" max="8" width="13.88671875" style="3" customWidth="1"/>
    <col min="9" max="9" width="17.33203125" style="3" customWidth="1"/>
    <col min="10" max="10" width="21.109375" customWidth="1"/>
  </cols>
  <sheetData>
    <row r="1" spans="1:10" ht="95.4">
      <c r="A1" s="30" t="s">
        <v>33</v>
      </c>
      <c r="B1" s="30" t="s">
        <v>0</v>
      </c>
      <c r="C1" s="31" t="s">
        <v>1</v>
      </c>
      <c r="D1" s="31" t="s">
        <v>67</v>
      </c>
      <c r="E1" s="31" t="s">
        <v>2</v>
      </c>
      <c r="F1" s="31" t="s">
        <v>65</v>
      </c>
      <c r="G1" s="31" t="s">
        <v>70</v>
      </c>
      <c r="H1" s="31" t="s">
        <v>71</v>
      </c>
      <c r="I1" s="31" t="s">
        <v>72</v>
      </c>
      <c r="J1" s="31" t="s">
        <v>68</v>
      </c>
    </row>
    <row r="2" spans="1:10" ht="15.6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</row>
    <row r="3" spans="1:10" ht="22.65" customHeight="1">
      <c r="A3" s="5" t="s">
        <v>34</v>
      </c>
      <c r="B3" s="11" t="s">
        <v>3</v>
      </c>
      <c r="C3" s="2" t="s">
        <v>66</v>
      </c>
      <c r="D3" s="9">
        <v>1500</v>
      </c>
      <c r="E3" s="13">
        <v>17.5</v>
      </c>
      <c r="F3" s="14">
        <v>0.23</v>
      </c>
      <c r="G3" s="6">
        <f>(E3-H3)/E3*100%</f>
        <v>1</v>
      </c>
      <c r="H3" s="4">
        <f t="shared" ref="H3:H32" si="0">ROUND((I3*F3)+I3,2)</f>
        <v>0</v>
      </c>
      <c r="I3" s="4"/>
      <c r="J3" s="15">
        <f t="shared" ref="J3:J32" si="1">D3*I3</f>
        <v>0</v>
      </c>
    </row>
    <row r="4" spans="1:10" ht="22.65" customHeight="1">
      <c r="A4" s="5" t="s">
        <v>35</v>
      </c>
      <c r="B4" s="16" t="s">
        <v>4</v>
      </c>
      <c r="C4" s="2" t="s">
        <v>66</v>
      </c>
      <c r="D4" s="17">
        <v>1500</v>
      </c>
      <c r="E4" s="18">
        <v>17.5</v>
      </c>
      <c r="F4" s="14">
        <v>0.23</v>
      </c>
      <c r="G4" s="6">
        <f t="shared" ref="G4:G32" si="2">(E4-H4)/E4*100%</f>
        <v>1</v>
      </c>
      <c r="H4" s="4">
        <f t="shared" si="0"/>
        <v>0</v>
      </c>
      <c r="I4" s="4"/>
      <c r="J4" s="15">
        <f t="shared" si="1"/>
        <v>0</v>
      </c>
    </row>
    <row r="5" spans="1:10" ht="22.65" customHeight="1">
      <c r="A5" s="5" t="s">
        <v>36</v>
      </c>
      <c r="B5" s="19" t="s">
        <v>5</v>
      </c>
      <c r="C5" s="2" t="s">
        <v>66</v>
      </c>
      <c r="D5" s="9">
        <v>1500</v>
      </c>
      <c r="E5" s="13">
        <v>16.3</v>
      </c>
      <c r="F5" s="14">
        <v>0.23</v>
      </c>
      <c r="G5" s="6">
        <f t="shared" si="2"/>
        <v>1</v>
      </c>
      <c r="H5" s="4">
        <f t="shared" si="0"/>
        <v>0</v>
      </c>
      <c r="I5" s="4"/>
      <c r="J5" s="15">
        <f t="shared" si="1"/>
        <v>0</v>
      </c>
    </row>
    <row r="6" spans="1:10" ht="22.65" customHeight="1">
      <c r="A6" s="5" t="s">
        <v>37</v>
      </c>
      <c r="B6" s="12" t="s">
        <v>6</v>
      </c>
      <c r="C6" s="2" t="s">
        <v>66</v>
      </c>
      <c r="D6" s="10">
        <v>2500</v>
      </c>
      <c r="E6" s="13">
        <v>14.99</v>
      </c>
      <c r="F6" s="14">
        <v>0.23</v>
      </c>
      <c r="G6" s="6">
        <f t="shared" si="2"/>
        <v>1</v>
      </c>
      <c r="H6" s="4">
        <f t="shared" si="0"/>
        <v>0</v>
      </c>
      <c r="I6" s="4"/>
      <c r="J6" s="15">
        <f t="shared" si="1"/>
        <v>0</v>
      </c>
    </row>
    <row r="7" spans="1:10" ht="22.65" customHeight="1">
      <c r="A7" s="5" t="s">
        <v>38</v>
      </c>
      <c r="B7" s="12" t="s">
        <v>7</v>
      </c>
      <c r="C7" s="2" t="s">
        <v>66</v>
      </c>
      <c r="D7" s="10">
        <v>2500</v>
      </c>
      <c r="E7" s="13">
        <v>14.99</v>
      </c>
      <c r="F7" s="14">
        <v>0.23</v>
      </c>
      <c r="G7" s="6">
        <f t="shared" si="2"/>
        <v>1</v>
      </c>
      <c r="H7" s="4">
        <f t="shared" si="0"/>
        <v>0</v>
      </c>
      <c r="I7" s="4"/>
      <c r="J7" s="15">
        <f t="shared" si="1"/>
        <v>0</v>
      </c>
    </row>
    <row r="8" spans="1:10" ht="22.65" customHeight="1">
      <c r="A8" s="5" t="s">
        <v>39</v>
      </c>
      <c r="B8" s="20" t="s">
        <v>8</v>
      </c>
      <c r="C8" s="2" t="s">
        <v>66</v>
      </c>
      <c r="D8" s="10">
        <v>2500</v>
      </c>
      <c r="E8" s="13">
        <v>14.99</v>
      </c>
      <c r="F8" s="14">
        <v>0.23</v>
      </c>
      <c r="G8" s="6">
        <f t="shared" si="2"/>
        <v>1</v>
      </c>
      <c r="H8" s="4">
        <f t="shared" si="0"/>
        <v>0</v>
      </c>
      <c r="I8" s="4"/>
      <c r="J8" s="15">
        <f t="shared" si="1"/>
        <v>0</v>
      </c>
    </row>
    <row r="9" spans="1:10" ht="22.65" customHeight="1">
      <c r="A9" s="5" t="s">
        <v>40</v>
      </c>
      <c r="B9" s="21" t="s">
        <v>9</v>
      </c>
      <c r="C9" s="2" t="s">
        <v>66</v>
      </c>
      <c r="D9" s="9">
        <v>3800</v>
      </c>
      <c r="E9" s="13">
        <v>16.5</v>
      </c>
      <c r="F9" s="14">
        <v>0.23</v>
      </c>
      <c r="G9" s="6">
        <f t="shared" si="2"/>
        <v>1</v>
      </c>
      <c r="H9" s="4">
        <f t="shared" si="0"/>
        <v>0</v>
      </c>
      <c r="I9" s="4"/>
      <c r="J9" s="15">
        <f t="shared" si="1"/>
        <v>0</v>
      </c>
    </row>
    <row r="10" spans="1:10" ht="22.65" customHeight="1">
      <c r="A10" s="5" t="s">
        <v>41</v>
      </c>
      <c r="B10" s="21" t="s">
        <v>10</v>
      </c>
      <c r="C10" s="2" t="s">
        <v>66</v>
      </c>
      <c r="D10" s="9">
        <v>3800</v>
      </c>
      <c r="E10" s="13">
        <v>16.7</v>
      </c>
      <c r="F10" s="14">
        <v>0.23</v>
      </c>
      <c r="G10" s="6">
        <f t="shared" si="2"/>
        <v>1</v>
      </c>
      <c r="H10" s="4">
        <f t="shared" si="0"/>
        <v>0</v>
      </c>
      <c r="I10" s="4"/>
      <c r="J10" s="15">
        <f t="shared" si="1"/>
        <v>0</v>
      </c>
    </row>
    <row r="11" spans="1:10" ht="22.65" customHeight="1">
      <c r="A11" s="5" t="s">
        <v>42</v>
      </c>
      <c r="B11" s="21" t="s">
        <v>11</v>
      </c>
      <c r="C11" s="2" t="s">
        <v>66</v>
      </c>
      <c r="D11" s="9">
        <v>3800</v>
      </c>
      <c r="E11" s="13">
        <v>16.5</v>
      </c>
      <c r="F11" s="14">
        <v>0.23</v>
      </c>
      <c r="G11" s="6">
        <f t="shared" si="2"/>
        <v>1</v>
      </c>
      <c r="H11" s="4">
        <f t="shared" si="0"/>
        <v>0</v>
      </c>
      <c r="I11" s="4"/>
      <c r="J11" s="15">
        <f t="shared" si="1"/>
        <v>0</v>
      </c>
    </row>
    <row r="12" spans="1:10" ht="22.65" customHeight="1">
      <c r="A12" s="5" t="s">
        <v>43</v>
      </c>
      <c r="B12" s="21" t="s">
        <v>12</v>
      </c>
      <c r="C12" s="2" t="s">
        <v>66</v>
      </c>
      <c r="D12" s="9">
        <v>3800</v>
      </c>
      <c r="E12" s="13">
        <v>16.5</v>
      </c>
      <c r="F12" s="14">
        <v>0.23</v>
      </c>
      <c r="G12" s="6">
        <f t="shared" si="2"/>
        <v>1</v>
      </c>
      <c r="H12" s="4">
        <f t="shared" si="0"/>
        <v>0</v>
      </c>
      <c r="I12" s="4"/>
      <c r="J12" s="15">
        <f t="shared" si="1"/>
        <v>0</v>
      </c>
    </row>
    <row r="13" spans="1:10" ht="22.65" customHeight="1">
      <c r="A13" s="5" t="s">
        <v>44</v>
      </c>
      <c r="B13" s="19" t="s">
        <v>13</v>
      </c>
      <c r="C13" s="2" t="s">
        <v>66</v>
      </c>
      <c r="D13" s="9">
        <v>6500</v>
      </c>
      <c r="E13" s="13">
        <v>14.99</v>
      </c>
      <c r="F13" s="14">
        <v>0.23</v>
      </c>
      <c r="G13" s="6">
        <f t="shared" si="2"/>
        <v>1</v>
      </c>
      <c r="H13" s="4">
        <f t="shared" si="0"/>
        <v>0</v>
      </c>
      <c r="I13" s="4"/>
      <c r="J13" s="15">
        <f t="shared" si="1"/>
        <v>0</v>
      </c>
    </row>
    <row r="14" spans="1:10" ht="22.65" customHeight="1">
      <c r="A14" s="5" t="s">
        <v>45</v>
      </c>
      <c r="B14" s="21" t="s">
        <v>14</v>
      </c>
      <c r="C14" s="2" t="s">
        <v>66</v>
      </c>
      <c r="D14" s="9">
        <v>6500</v>
      </c>
      <c r="E14" s="13">
        <v>15.99</v>
      </c>
      <c r="F14" s="14">
        <v>0.23</v>
      </c>
      <c r="G14" s="6">
        <f t="shared" si="2"/>
        <v>1</v>
      </c>
      <c r="H14" s="4">
        <f t="shared" si="0"/>
        <v>0</v>
      </c>
      <c r="I14" s="4"/>
      <c r="J14" s="15">
        <f t="shared" si="1"/>
        <v>0</v>
      </c>
    </row>
    <row r="15" spans="1:10" ht="22.65" customHeight="1">
      <c r="A15" s="5" t="s">
        <v>46</v>
      </c>
      <c r="B15" s="21" t="s">
        <v>15</v>
      </c>
      <c r="C15" s="2" t="s">
        <v>66</v>
      </c>
      <c r="D15" s="9">
        <v>1500</v>
      </c>
      <c r="E15" s="13">
        <v>18.5</v>
      </c>
      <c r="F15" s="14">
        <v>0.23</v>
      </c>
      <c r="G15" s="6">
        <f t="shared" si="2"/>
        <v>1</v>
      </c>
      <c r="H15" s="4">
        <f t="shared" si="0"/>
        <v>0</v>
      </c>
      <c r="I15" s="4"/>
      <c r="J15" s="15">
        <f t="shared" si="1"/>
        <v>0</v>
      </c>
    </row>
    <row r="16" spans="1:10" ht="22.65" customHeight="1">
      <c r="A16" s="5" t="s">
        <v>47</v>
      </c>
      <c r="B16" s="21" t="s">
        <v>16</v>
      </c>
      <c r="C16" s="2" t="s">
        <v>66</v>
      </c>
      <c r="D16" s="9">
        <v>1500</v>
      </c>
      <c r="E16" s="13">
        <v>17.989999999999998</v>
      </c>
      <c r="F16" s="14">
        <v>0.23</v>
      </c>
      <c r="G16" s="6">
        <f t="shared" si="2"/>
        <v>1</v>
      </c>
      <c r="H16" s="4">
        <f t="shared" si="0"/>
        <v>0</v>
      </c>
      <c r="I16" s="4"/>
      <c r="J16" s="15">
        <f t="shared" si="1"/>
        <v>0</v>
      </c>
    </row>
    <row r="17" spans="1:10" ht="22.65" customHeight="1">
      <c r="A17" s="5" t="s">
        <v>48</v>
      </c>
      <c r="B17" s="19" t="s">
        <v>18</v>
      </c>
      <c r="C17" s="2" t="s">
        <v>66</v>
      </c>
      <c r="D17" s="9">
        <v>4000</v>
      </c>
      <c r="E17" s="13">
        <v>18.5</v>
      </c>
      <c r="F17" s="14">
        <v>0.23</v>
      </c>
      <c r="G17" s="6">
        <f t="shared" si="2"/>
        <v>1</v>
      </c>
      <c r="H17" s="4">
        <f t="shared" si="0"/>
        <v>0</v>
      </c>
      <c r="I17" s="4"/>
      <c r="J17" s="15">
        <f t="shared" si="1"/>
        <v>0</v>
      </c>
    </row>
    <row r="18" spans="1:10" ht="22.65" customHeight="1">
      <c r="A18" s="5" t="s">
        <v>49</v>
      </c>
      <c r="B18" s="19" t="s">
        <v>17</v>
      </c>
      <c r="C18" s="2" t="s">
        <v>66</v>
      </c>
      <c r="D18" s="9">
        <v>2600</v>
      </c>
      <c r="E18" s="13">
        <v>18.7</v>
      </c>
      <c r="F18" s="14">
        <v>0.23</v>
      </c>
      <c r="G18" s="6">
        <f t="shared" si="2"/>
        <v>1</v>
      </c>
      <c r="H18" s="4">
        <f t="shared" si="0"/>
        <v>0</v>
      </c>
      <c r="I18" s="4"/>
      <c r="J18" s="15">
        <f t="shared" si="1"/>
        <v>0</v>
      </c>
    </row>
    <row r="19" spans="1:10" ht="22.65" customHeight="1">
      <c r="A19" s="5" t="s">
        <v>50</v>
      </c>
      <c r="B19" s="19" t="s">
        <v>19</v>
      </c>
      <c r="C19" s="2" t="s">
        <v>66</v>
      </c>
      <c r="D19" s="9">
        <v>1500</v>
      </c>
      <c r="E19" s="13">
        <v>14.99</v>
      </c>
      <c r="F19" s="14">
        <v>0.23</v>
      </c>
      <c r="G19" s="6">
        <f t="shared" si="2"/>
        <v>1</v>
      </c>
      <c r="H19" s="4">
        <f t="shared" si="0"/>
        <v>0</v>
      </c>
      <c r="I19" s="4"/>
      <c r="J19" s="15">
        <f t="shared" si="1"/>
        <v>0</v>
      </c>
    </row>
    <row r="20" spans="1:10" ht="22.65" customHeight="1">
      <c r="A20" s="5" t="s">
        <v>51</v>
      </c>
      <c r="B20" s="22" t="s">
        <v>20</v>
      </c>
      <c r="C20" s="2" t="s">
        <v>66</v>
      </c>
      <c r="D20" s="9">
        <v>1500</v>
      </c>
      <c r="E20" s="13">
        <v>14.5</v>
      </c>
      <c r="F20" s="14">
        <v>0.23</v>
      </c>
      <c r="G20" s="6">
        <f t="shared" si="2"/>
        <v>1</v>
      </c>
      <c r="H20" s="4">
        <f t="shared" si="0"/>
        <v>0</v>
      </c>
      <c r="I20" s="4"/>
      <c r="J20" s="15">
        <f t="shared" si="1"/>
        <v>0</v>
      </c>
    </row>
    <row r="21" spans="1:10" ht="22.65" customHeight="1">
      <c r="A21" s="5" t="s">
        <v>52</v>
      </c>
      <c r="B21" s="19" t="s">
        <v>21</v>
      </c>
      <c r="C21" s="2" t="s">
        <v>66</v>
      </c>
      <c r="D21" s="9">
        <v>1200</v>
      </c>
      <c r="E21" s="13">
        <v>14.99</v>
      </c>
      <c r="F21" s="14">
        <v>0.23</v>
      </c>
      <c r="G21" s="6">
        <f t="shared" si="2"/>
        <v>1</v>
      </c>
      <c r="H21" s="4">
        <f t="shared" si="0"/>
        <v>0</v>
      </c>
      <c r="I21" s="4"/>
      <c r="J21" s="15">
        <f t="shared" si="1"/>
        <v>0</v>
      </c>
    </row>
    <row r="22" spans="1:10" ht="22.65" customHeight="1">
      <c r="A22" s="5" t="s">
        <v>53</v>
      </c>
      <c r="B22" s="12" t="s">
        <v>22</v>
      </c>
      <c r="C22" s="2" t="s">
        <v>66</v>
      </c>
      <c r="D22" s="10">
        <v>4700</v>
      </c>
      <c r="E22" s="13">
        <v>15.5</v>
      </c>
      <c r="F22" s="14">
        <v>0.23</v>
      </c>
      <c r="G22" s="6">
        <f t="shared" si="2"/>
        <v>1</v>
      </c>
      <c r="H22" s="4">
        <f t="shared" si="0"/>
        <v>0</v>
      </c>
      <c r="I22" s="4"/>
      <c r="J22" s="15">
        <f t="shared" si="1"/>
        <v>0</v>
      </c>
    </row>
    <row r="23" spans="1:10" ht="22.65" customHeight="1">
      <c r="A23" s="5" t="s">
        <v>54</v>
      </c>
      <c r="B23" s="12" t="s">
        <v>23</v>
      </c>
      <c r="C23" s="2" t="s">
        <v>66</v>
      </c>
      <c r="D23" s="10">
        <v>4700</v>
      </c>
      <c r="E23" s="13">
        <v>15.5</v>
      </c>
      <c r="F23" s="14">
        <v>0.23</v>
      </c>
      <c r="G23" s="6">
        <f t="shared" si="2"/>
        <v>1</v>
      </c>
      <c r="H23" s="4">
        <f t="shared" si="0"/>
        <v>0</v>
      </c>
      <c r="I23" s="4"/>
      <c r="J23" s="15">
        <f t="shared" si="1"/>
        <v>0</v>
      </c>
    </row>
    <row r="24" spans="1:10" ht="22.65" customHeight="1">
      <c r="A24" s="5" t="s">
        <v>55</v>
      </c>
      <c r="B24" s="20" t="s">
        <v>24</v>
      </c>
      <c r="C24" s="2" t="s">
        <v>66</v>
      </c>
      <c r="D24" s="10">
        <v>7200</v>
      </c>
      <c r="E24" s="13">
        <v>14.5</v>
      </c>
      <c r="F24" s="14">
        <v>0.23</v>
      </c>
      <c r="G24" s="6">
        <f t="shared" si="2"/>
        <v>1</v>
      </c>
      <c r="H24" s="4">
        <f t="shared" si="0"/>
        <v>0</v>
      </c>
      <c r="I24" s="4"/>
      <c r="J24" s="15">
        <f t="shared" si="1"/>
        <v>0</v>
      </c>
    </row>
    <row r="25" spans="1:10" ht="22.65" customHeight="1">
      <c r="A25" s="5" t="s">
        <v>56</v>
      </c>
      <c r="B25" s="21" t="s">
        <v>25</v>
      </c>
      <c r="C25" s="2" t="s">
        <v>66</v>
      </c>
      <c r="D25" s="9">
        <v>2000</v>
      </c>
      <c r="E25" s="13">
        <v>17.8</v>
      </c>
      <c r="F25" s="14">
        <v>0.23</v>
      </c>
      <c r="G25" s="6">
        <f t="shared" si="2"/>
        <v>1</v>
      </c>
      <c r="H25" s="4">
        <f t="shared" si="0"/>
        <v>0</v>
      </c>
      <c r="I25" s="4"/>
      <c r="J25" s="15">
        <f t="shared" si="1"/>
        <v>0</v>
      </c>
    </row>
    <row r="26" spans="1:10" ht="22.65" customHeight="1">
      <c r="A26" s="5" t="s">
        <v>57</v>
      </c>
      <c r="B26" s="20" t="s">
        <v>26</v>
      </c>
      <c r="C26" s="2" t="s">
        <v>66</v>
      </c>
      <c r="D26" s="10">
        <v>5600</v>
      </c>
      <c r="E26" s="13">
        <v>14.99</v>
      </c>
      <c r="F26" s="14">
        <v>0.23</v>
      </c>
      <c r="G26" s="6">
        <f t="shared" si="2"/>
        <v>1</v>
      </c>
      <c r="H26" s="4">
        <f t="shared" si="0"/>
        <v>0</v>
      </c>
      <c r="I26" s="4"/>
      <c r="J26" s="15">
        <f t="shared" si="1"/>
        <v>0</v>
      </c>
    </row>
    <row r="27" spans="1:10" ht="22.65" customHeight="1">
      <c r="A27" s="5" t="s">
        <v>58</v>
      </c>
      <c r="B27" s="20" t="s">
        <v>27</v>
      </c>
      <c r="C27" s="2" t="s">
        <v>66</v>
      </c>
      <c r="D27" s="10">
        <v>5600</v>
      </c>
      <c r="E27" s="13">
        <v>14.5</v>
      </c>
      <c r="F27" s="14">
        <v>0.23</v>
      </c>
      <c r="G27" s="6">
        <f t="shared" si="2"/>
        <v>1</v>
      </c>
      <c r="H27" s="4">
        <f t="shared" si="0"/>
        <v>0</v>
      </c>
      <c r="I27" s="4"/>
      <c r="J27" s="15">
        <f t="shared" si="1"/>
        <v>0</v>
      </c>
    </row>
    <row r="28" spans="1:10" ht="22.65" customHeight="1">
      <c r="A28" s="5" t="s">
        <v>59</v>
      </c>
      <c r="B28" s="20" t="s">
        <v>28</v>
      </c>
      <c r="C28" s="2" t="s">
        <v>66</v>
      </c>
      <c r="D28" s="10">
        <v>5600</v>
      </c>
      <c r="E28" s="13">
        <v>14.5</v>
      </c>
      <c r="F28" s="14">
        <v>0.23</v>
      </c>
      <c r="G28" s="6">
        <f t="shared" si="2"/>
        <v>1</v>
      </c>
      <c r="H28" s="4">
        <f t="shared" si="0"/>
        <v>0</v>
      </c>
      <c r="I28" s="4"/>
      <c r="J28" s="15">
        <f t="shared" si="1"/>
        <v>0</v>
      </c>
    </row>
    <row r="29" spans="1:10" ht="22.65" customHeight="1">
      <c r="A29" s="5" t="s">
        <v>60</v>
      </c>
      <c r="B29" s="21" t="s">
        <v>29</v>
      </c>
      <c r="C29" s="2" t="s">
        <v>66</v>
      </c>
      <c r="D29" s="9">
        <v>600</v>
      </c>
      <c r="E29" s="23">
        <v>15.99</v>
      </c>
      <c r="F29" s="14">
        <v>0.23</v>
      </c>
      <c r="G29" s="6">
        <f t="shared" si="2"/>
        <v>1</v>
      </c>
      <c r="H29" s="4">
        <f t="shared" si="0"/>
        <v>0</v>
      </c>
      <c r="I29" s="4"/>
      <c r="J29" s="15">
        <f t="shared" si="1"/>
        <v>0</v>
      </c>
    </row>
    <row r="30" spans="1:10" ht="22.65" customHeight="1">
      <c r="A30" s="5" t="s">
        <v>61</v>
      </c>
      <c r="B30" s="21" t="s">
        <v>30</v>
      </c>
      <c r="C30" s="2" t="s">
        <v>66</v>
      </c>
      <c r="D30" s="9">
        <v>600</v>
      </c>
      <c r="E30" s="13">
        <v>15.99</v>
      </c>
      <c r="F30" s="14">
        <v>0.23</v>
      </c>
      <c r="G30" s="6">
        <f t="shared" si="2"/>
        <v>1</v>
      </c>
      <c r="H30" s="4">
        <f t="shared" si="0"/>
        <v>0</v>
      </c>
      <c r="I30" s="4"/>
      <c r="J30" s="15">
        <f t="shared" si="1"/>
        <v>0</v>
      </c>
    </row>
    <row r="31" spans="1:10" ht="22.65" customHeight="1">
      <c r="A31" s="5" t="s">
        <v>62</v>
      </c>
      <c r="B31" s="24" t="s">
        <v>31</v>
      </c>
      <c r="C31" s="2" t="s">
        <v>66</v>
      </c>
      <c r="D31" s="25">
        <v>2000</v>
      </c>
      <c r="E31" s="13">
        <v>14.99</v>
      </c>
      <c r="F31" s="14">
        <v>0.23</v>
      </c>
      <c r="G31" s="6">
        <f t="shared" si="2"/>
        <v>1</v>
      </c>
      <c r="H31" s="4">
        <f t="shared" si="0"/>
        <v>0</v>
      </c>
      <c r="I31" s="4"/>
      <c r="J31" s="15">
        <f t="shared" si="1"/>
        <v>0</v>
      </c>
    </row>
    <row r="32" spans="1:10" ht="22.65" customHeight="1" thickBot="1">
      <c r="A32" s="5" t="s">
        <v>63</v>
      </c>
      <c r="B32" s="26" t="s">
        <v>32</v>
      </c>
      <c r="C32" s="2" t="s">
        <v>66</v>
      </c>
      <c r="D32" s="27">
        <v>9800</v>
      </c>
      <c r="E32" s="28">
        <v>14.99</v>
      </c>
      <c r="F32" s="14">
        <v>0.23</v>
      </c>
      <c r="G32" s="6">
        <f t="shared" si="2"/>
        <v>1</v>
      </c>
      <c r="H32" s="4">
        <f t="shared" si="0"/>
        <v>0</v>
      </c>
      <c r="I32" s="4"/>
      <c r="J32" s="29">
        <f t="shared" si="1"/>
        <v>0</v>
      </c>
    </row>
    <row r="33" spans="1:10" ht="20.399999999999999" customHeight="1" thickBot="1">
      <c r="A33" s="32" t="s">
        <v>64</v>
      </c>
      <c r="B33" s="33"/>
      <c r="C33" s="33"/>
      <c r="D33" s="33"/>
      <c r="E33" s="33"/>
      <c r="F33" s="33"/>
      <c r="G33" s="33"/>
      <c r="H33" s="33"/>
      <c r="I33" s="33"/>
      <c r="J33" s="8">
        <f>SUM(J3:J32)</f>
        <v>0</v>
      </c>
    </row>
    <row r="35" spans="1:10" ht="34.799999999999997" customHeight="1">
      <c r="A35" s="35" t="s">
        <v>73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36.6" customHeight="1">
      <c r="A36" s="34" t="s">
        <v>69</v>
      </c>
      <c r="B36" s="34"/>
      <c r="C36" s="34"/>
      <c r="D36" s="34"/>
      <c r="E36" s="34"/>
      <c r="F36" s="34"/>
      <c r="G36" s="34"/>
      <c r="H36" s="34"/>
      <c r="I36" s="34"/>
      <c r="J36" s="34"/>
    </row>
    <row r="39" spans="1:10">
      <c r="B39" s="1"/>
    </row>
  </sheetData>
  <mergeCells count="3">
    <mergeCell ref="A33:I33"/>
    <mergeCell ref="A36:J36"/>
    <mergeCell ref="A35:J35"/>
  </mergeCells>
  <phoneticPr fontId="8" type="noConversion"/>
  <pageMargins left="0.7" right="0.7" top="0.75" bottom="0.75" header="0.3" footer="0.3"/>
  <pageSetup paperSize="9" scale="78" fitToHeight="0" orientation="landscape" r:id="rId1"/>
  <headerFooter>
    <oddHeader xml:space="preserve">&amp;LPostępowanie 2/MS/PP/2023
Załącznik nr 1 do Formularza ofertowego - Opis Przedmiotu Zamówienia (arkusz kalkulacyjny)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Bartosik</dc:creator>
  <cp:lastModifiedBy>Chojak, Anna</cp:lastModifiedBy>
  <cp:lastPrinted>2020-01-20T12:59:25Z</cp:lastPrinted>
  <dcterms:created xsi:type="dcterms:W3CDTF">2015-04-08T06:48:47Z</dcterms:created>
  <dcterms:modified xsi:type="dcterms:W3CDTF">2023-01-30T10:53:17Z</dcterms:modified>
</cp:coreProperties>
</file>