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PP\SPALIK\W REALIZACJI\128MSPP2018 nabiał\"/>
    </mc:Choice>
  </mc:AlternateContent>
  <workbookProtection workbookAlgorithmName="SHA-512" workbookHashValue="j5YZs9KXWS1SNJmAmOBKZqHESJIl3YTUuLS424VlHGmmRHR/M0VbBHTA0bUAkSgx6kGJ6rwODUmJ5i5nuTZNow==" workbookSaltValue="OYMKOCj62B0FSU/eqw0K6g==" workbookSpinCount="100000" lockStructure="1"/>
  <bookViews>
    <workbookView xWindow="0" yWindow="0" windowWidth="28800" windowHeight="12324"/>
  </bookViews>
  <sheets>
    <sheet name="Arkusz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40" i="1"/>
  <c r="K5" i="1"/>
  <c r="K6" i="1"/>
  <c r="K7" i="1"/>
  <c r="K8" i="1"/>
  <c r="K9" i="1"/>
  <c r="K10" i="1"/>
  <c r="K11" i="1"/>
  <c r="K14" i="1"/>
  <c r="K16" i="1"/>
  <c r="K18" i="1"/>
  <c r="K23" i="1"/>
  <c r="K17" i="1"/>
  <c r="K15" i="1"/>
  <c r="K13" i="1"/>
  <c r="K28" i="1" l="1"/>
  <c r="K19" i="1"/>
  <c r="K20" i="1"/>
  <c r="K21" i="1"/>
  <c r="K22" i="1"/>
  <c r="K12" i="1"/>
  <c r="K24" i="1"/>
  <c r="K25" i="1"/>
  <c r="K26" i="1"/>
  <c r="K27" i="1"/>
  <c r="K29" i="1"/>
  <c r="K30" i="1"/>
  <c r="K31" i="1"/>
  <c r="K32" i="1"/>
  <c r="K33" i="1"/>
  <c r="K35" i="1"/>
  <c r="K36" i="1"/>
  <c r="K37" i="1"/>
  <c r="K38" i="1"/>
  <c r="K39" i="1"/>
  <c r="K41" i="1"/>
  <c r="K42" i="1"/>
  <c r="K43" i="1"/>
  <c r="K44" i="1"/>
  <c r="K45" i="1"/>
  <c r="K46" i="1"/>
  <c r="K47" i="1"/>
  <c r="K48" i="1" l="1"/>
</calcChain>
</file>

<file path=xl/comments1.xml><?xml version="1.0" encoding="utf-8"?>
<comments xmlns="http://schemas.openxmlformats.org/spreadsheetml/2006/main">
  <authors>
    <author>Joanna Spalik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Joanna Spalik:</t>
        </r>
        <r>
          <rPr>
            <sz val="9"/>
            <color indexed="81"/>
            <rFont val="Tahoma"/>
            <charset val="1"/>
          </rPr>
          <t xml:space="preserve">
Załacznik zaproponowany przez Inicjatora</t>
        </r>
      </text>
    </comment>
  </commentList>
</comments>
</file>

<file path=xl/sharedStrings.xml><?xml version="1.0" encoding="utf-8"?>
<sst xmlns="http://schemas.openxmlformats.org/spreadsheetml/2006/main" count="256" uniqueCount="163">
  <si>
    <t>Asortyment</t>
  </si>
  <si>
    <t>RAZEM</t>
  </si>
  <si>
    <t>LP</t>
  </si>
  <si>
    <t>Preferowany producent</t>
  </si>
  <si>
    <t>Preferowana gramatura asortymentu</t>
  </si>
  <si>
    <t>Oferowany Producent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</si>
  <si>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</si>
  <si>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</si>
  <si>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</si>
  <si>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</si>
  <si>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</si>
  <si>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</si>
  <si>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</si>
  <si>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</si>
  <si>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</si>
  <si>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</si>
  <si>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</si>
  <si>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</si>
  <si>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</si>
  <si>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</si>
  <si>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</si>
  <si>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</si>
  <si>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</si>
  <si>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</si>
  <si>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</si>
  <si>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szt.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</si>
  <si>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</si>
  <si>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</si>
  <si>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</si>
  <si>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</si>
  <si>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</si>
  <si>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</si>
  <si>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</si>
  <si>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</si>
  <si>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</si>
  <si>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</si>
  <si>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</si>
  <si>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</si>
  <si>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</si>
  <si>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</si>
  <si>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</si>
  <si>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</si>
  <si>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</si>
  <si>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</si>
  <si>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</si>
  <si>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</si>
  <si>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</si>
  <si>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</si>
  <si>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</si>
  <si>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</si>
  <si>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ZOTT</t>
  </si>
  <si>
    <t>180g</t>
  </si>
  <si>
    <t>Deser kaszka Smakija (różne smaki)</t>
  </si>
  <si>
    <t>130g</t>
  </si>
  <si>
    <t>150g</t>
  </si>
  <si>
    <t>HOCHLAND</t>
  </si>
  <si>
    <t>100g</t>
  </si>
  <si>
    <t>Ser topiony - bloki (różne smaki)</t>
  </si>
  <si>
    <t>200g</t>
  </si>
  <si>
    <t>Twarożek kanapkowy (różne smaki)</t>
  </si>
  <si>
    <t>80g</t>
  </si>
  <si>
    <t>Serek wiejski</t>
  </si>
  <si>
    <t>Ser topiony - krążki (różne smaki)</t>
  </si>
  <si>
    <t xml:space="preserve">Jogurt Jogobella </t>
  </si>
  <si>
    <t>400g</t>
  </si>
  <si>
    <t>Jogurt Jogobella (do picia)</t>
  </si>
  <si>
    <t>300g</t>
  </si>
  <si>
    <t>Jogurt naturalny</t>
  </si>
  <si>
    <t>Jogurt pitny</t>
  </si>
  <si>
    <t>JOVI</t>
  </si>
  <si>
    <t>350g</t>
  </si>
  <si>
    <t>Jogurt ze zbożami musli</t>
  </si>
  <si>
    <t>BAKOMA/ZOTT</t>
  </si>
  <si>
    <t>Śmietanka jednorazowa</t>
  </si>
  <si>
    <t>SM GOSTYŃ/MLEKOVITA</t>
  </si>
  <si>
    <t>Mleko zagęszczone z magnezem</t>
  </si>
  <si>
    <t>Mleko zgęszczone</t>
  </si>
  <si>
    <t>Mleko zagęszczone</t>
  </si>
  <si>
    <t>500g</t>
  </si>
  <si>
    <t>0,5l</t>
  </si>
  <si>
    <t>DELIK/MLEKOVITA/MLEKPOL/OSM RADOMSKO</t>
  </si>
  <si>
    <t>1l</t>
  </si>
  <si>
    <t>Ser topiony</t>
  </si>
  <si>
    <t>Mozzarella</t>
  </si>
  <si>
    <t>125g</t>
  </si>
  <si>
    <t>Ser biały twaróg półtłusty</t>
  </si>
  <si>
    <t>1kg</t>
  </si>
  <si>
    <t>0,8kg-1kg</t>
  </si>
  <si>
    <t>SM DEMI/OSM RAWICZ/OSM RADOMSKO/OSM WŁOSZCZOWA/KAMOS</t>
  </si>
  <si>
    <t>Ser feta</t>
  </si>
  <si>
    <t>MLEKOVITA</t>
  </si>
  <si>
    <t>270g</t>
  </si>
  <si>
    <t>Ser camembert</t>
  </si>
  <si>
    <t>Masło extra mazurski</t>
  </si>
  <si>
    <t>Masło osełka</t>
  </si>
  <si>
    <t>VITAMILK/MLEKPOL</t>
  </si>
  <si>
    <t>SOBIK/MLEKOVITA</t>
  </si>
  <si>
    <t>Serek  typu fromage</t>
  </si>
  <si>
    <t>ZOTT/MLEKPOL</t>
  </si>
  <si>
    <t>Ser krojony Gouda</t>
  </si>
  <si>
    <t>Ser żółty Gouda (blok)</t>
  </si>
  <si>
    <t>kg</t>
  </si>
  <si>
    <t>3kg</t>
  </si>
  <si>
    <t>ZOTT/JAGR/GALBANI/MLEKOVITA</t>
  </si>
  <si>
    <t>Margaryna</t>
  </si>
  <si>
    <t>250g</t>
  </si>
  <si>
    <t>Margaryna śniadaniowa</t>
  </si>
  <si>
    <t>BIELMAR/UNILEVER</t>
  </si>
  <si>
    <t>Masło</t>
  </si>
  <si>
    <t>OSM RADOMSKO/MSM MOŃKI</t>
  </si>
  <si>
    <t>Kefir (butelka)</t>
  </si>
  <si>
    <t>350 ml - 400ml</t>
  </si>
  <si>
    <t>350g-500g</t>
  </si>
  <si>
    <t>200g-350g</t>
  </si>
  <si>
    <t>Mleko 3,2%</t>
  </si>
  <si>
    <t>BIELMAR/MLEKOVITA/KRUSZWICA</t>
  </si>
  <si>
    <t>400g-500g</t>
  </si>
  <si>
    <t>120g</t>
  </si>
  <si>
    <t>Ser żółty salami (blok)</t>
  </si>
  <si>
    <t>MLEKOVITA/MLEKPOL/OSM ŁOWICZ/SPOMLEK SERENADA</t>
  </si>
  <si>
    <t>1,2 kg - 2 kg</t>
  </si>
  <si>
    <t>Śmietana 18%</t>
  </si>
  <si>
    <t>Śmietana 30%</t>
  </si>
  <si>
    <t>PIĄTNICA/JAGR/WIELUŃ</t>
  </si>
  <si>
    <t>5l</t>
  </si>
  <si>
    <t>Śmietanka 30%</t>
  </si>
  <si>
    <t>MLEKOVITA/MLEKPOL/ŁOWICZ</t>
  </si>
  <si>
    <t>Rama Cremefine freische 24%</t>
  </si>
  <si>
    <t>UNILEVER</t>
  </si>
  <si>
    <t>Rama Cremefine profi 15%</t>
  </si>
  <si>
    <t>Maślanka (butelka)</t>
  </si>
  <si>
    <t>Oferowana gramatura asortymentu</t>
  </si>
  <si>
    <t>Szacunkowa ilość  w kg/litrach w skali 24 miesięcy</t>
  </si>
  <si>
    <t>Cena  netto 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kg/1 litr</t>
  </si>
  <si>
    <t xml:space="preserve">Wartość szacunkowa netto (zł) ilości podanej w kg/l  w okresie 24 miesięcy </t>
  </si>
  <si>
    <t>(9x10)</t>
  </si>
  <si>
    <r>
      <t>ZOTT/M</t>
    </r>
    <r>
      <rPr>
        <sz val="11"/>
        <color theme="1"/>
        <rFont val="Calibri"/>
        <family val="2"/>
        <charset val="238"/>
      </rPr>
      <t>Ü</t>
    </r>
    <r>
      <rPr>
        <sz val="11"/>
        <color theme="1"/>
        <rFont val="Calibri"/>
        <family val="2"/>
        <charset val="238"/>
        <scheme val="minor"/>
      </rPr>
      <t>LLER</t>
    </r>
  </si>
  <si>
    <t>Deser ryż na mleku (różne smaki)</t>
  </si>
  <si>
    <t>180g - 200g</t>
  </si>
  <si>
    <t xml:space="preserve">130g </t>
  </si>
  <si>
    <t>Serek Almette (rózne smaki)</t>
  </si>
  <si>
    <t>SERTOP/LACTIMA/</t>
  </si>
  <si>
    <t xml:space="preserve">10g </t>
  </si>
  <si>
    <t>PRESIDENT/TUREK/MLEKOVITA</t>
  </si>
  <si>
    <t>PIĄTNICA/OSM KOŁO/RADOMSKO</t>
  </si>
  <si>
    <t>OSM RADOMSKO/MLEKPOL/KLIMEKO/MLEKOVITA/                                                                                                                                                                                                                                                                                                                                                                                  WŁOSZCZOWA</t>
  </si>
  <si>
    <t xml:space="preserve">Masło extra </t>
  </si>
  <si>
    <t>SOBIK/MLEKPOL</t>
  </si>
  <si>
    <t>MLEKOVITA/MLEKPOL/MSM MOŃKI/</t>
  </si>
  <si>
    <t>MLEKOVITA/OSM RADOMSKO/MSM MOŃKI/MLEKPOL/ŁOWICZ/SM WŁOSZCZOWA</t>
  </si>
  <si>
    <t>PIĄTNICA/MLEKPOL/ŁOWICZ/MLEKOVITA/                                                                                                                                                                                                                                                                                                                                                                                                      RADOMSKO/KOŁO</t>
  </si>
  <si>
    <t>MLEKOVITA/MLEKPOL/RADOMSKO/SM WŁOSZCZOWA</t>
  </si>
  <si>
    <t>Jednostka miary</t>
  </si>
  <si>
    <t>Szacunkowa ilość  w odniesieniu do jednostki miary w okresie 24 miesięcy</t>
  </si>
  <si>
    <t>135g - 140g</t>
  </si>
  <si>
    <t>MLEKPOL (łaciaty)/TUREK (naturek)</t>
  </si>
  <si>
    <t>Serek  śmietankowy/twarogowy (rózne smaki)</t>
  </si>
  <si>
    <t>DEMI/SM WŁOSZCZOWA/JANA</t>
  </si>
  <si>
    <t xml:space="preserve">Załacznik nr 2.1. do Formularza Ofertowego </t>
  </si>
  <si>
    <t>Szczegółowy Opis Przedmiotu Zamówienia</t>
  </si>
  <si>
    <t xml:space="preserve">                                                                                       Postępowanie nr 128-MS-PP-2018</t>
  </si>
  <si>
    <t xml:space="preserve">                                   Sukcesywne dostawy nabiału do Działu Żywienia Bogatynia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</si>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</sst>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4" fontId="0" fillId="0" borderId="5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4" xfId="0" applyFill="1" applyBorder="1"/>
    <xf numFmtId="0" fontId="0" fillId="0" borderId="14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/>
    </xf>
    <xf numFmtId="165" fontId="0" fillId="0" borderId="12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/>
    <xf numFmtId="164" fontId="0" fillId="0" borderId="13" xfId="0" applyNumberForma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3" fontId="0" fillId="0" borderId="8" xfId="0" applyNumberFormat="1" applyBorder="1" applyAlignment="1" applyProtection="1">
      <alignment horizontal="center" vertical="center"/>
      <protection locked="0"/>
    </xf>
    <xf numFmtId="3" fontId="0" fillId="0" borderId="11" xfId="0" applyNumberFormat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3" fontId="0" fillId="0" borderId="10" xfId="0" applyNumberFormat="1" applyBorder="1" applyAlignment="1" applyProtection="1">
      <alignment horizontal="center" vertical="center"/>
      <protection locked="0"/>
    </xf>
    <xf numFmtId="3" fontId="0" fillId="0" borderId="5" xfId="0" applyNumberFormat="1" applyBorder="1" applyAlignment="1" applyProtection="1">
      <alignment horizontal="center" vertical="center"/>
      <protection locked="0"/>
    </xf>
    <xf numFmtId="3" fontId="0" fillId="0" borderId="12" xfId="0" applyNumberForma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4" fontId="0" fillId="0" borderId="11" xfId="0" applyNumberFormat="1" applyBorder="1" applyAlignment="1" applyProtection="1">
      <alignment horizontal="center" vertical="center"/>
      <protection locked="0"/>
    </xf>
    <xf numFmtId="4" fontId="0" fillId="0" borderId="10" xfId="0" applyNumberFormat="1" applyBorder="1" applyAlignment="1" applyProtection="1">
      <alignment horizontal="center" vertical="center"/>
      <protection locked="0"/>
    </xf>
    <xf numFmtId="4" fontId="0" fillId="0" borderId="5" xfId="0" applyNumberFormat="1" applyBorder="1" applyAlignment="1" applyProtection="1">
      <alignment horizontal="center" vertical="center"/>
      <protection locked="0"/>
    </xf>
    <xf numFmtId="4" fontId="0" fillId="0" borderId="12" xfId="0" applyNumberFormat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center" vertical="center"/>
      <protection locked="0"/>
    </xf>
    <xf numFmtId="164" fontId="0" fillId="0" borderId="13" xfId="0" applyNumberForma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zoomScale="80" zoomScaleNormal="80" workbookViewId="0">
      <selection activeCell="K23" sqref="K23"/>
    </sheetView>
  </sheetViews>
  <sheetFormatPr defaultRowHeight="14.4" x14ac:dyDescent="0.3"/>
  <cols>
    <col min="1" max="1" width="5" customWidth="1"/>
    <col min="2" max="2" width="54.88671875" customWidth="1"/>
    <col min="3" max="3" width="43.6640625" customWidth="1"/>
    <col min="4" max="4" width="18" customWidth="1"/>
    <col min="5" max="6" width="18.33203125" customWidth="1"/>
    <col min="7" max="8" width="14.44140625" customWidth="1"/>
    <col min="9" max="9" width="17.44140625" customWidth="1"/>
    <col min="10" max="10" width="13.6640625" customWidth="1"/>
    <col min="11" max="11" width="21.109375" customWidth="1"/>
  </cols>
  <sheetData>
    <row r="1" spans="1:12" x14ac:dyDescent="0.3">
      <c r="B1" t="s">
        <v>158</v>
      </c>
      <c r="D1" s="37"/>
      <c r="H1" t="s">
        <v>160</v>
      </c>
    </row>
    <row r="2" spans="1:12" ht="15" thickBot="1" x14ac:dyDescent="0.35">
      <c r="B2" t="s">
        <v>159</v>
      </c>
      <c r="H2" t="s">
        <v>161</v>
      </c>
    </row>
    <row r="3" spans="1:12" ht="58.2" thickBot="1" x14ac:dyDescent="0.35">
      <c r="A3" s="9" t="s">
        <v>2</v>
      </c>
      <c r="B3" s="2" t="s">
        <v>0</v>
      </c>
      <c r="C3" s="10" t="s">
        <v>3</v>
      </c>
      <c r="D3" s="10" t="s">
        <v>4</v>
      </c>
      <c r="E3" s="3" t="s">
        <v>152</v>
      </c>
      <c r="F3" s="10" t="s">
        <v>153</v>
      </c>
      <c r="G3" s="39" t="s">
        <v>5</v>
      </c>
      <c r="H3" s="40" t="s">
        <v>131</v>
      </c>
      <c r="I3" s="10" t="s">
        <v>132</v>
      </c>
      <c r="J3" s="40" t="s">
        <v>133</v>
      </c>
      <c r="K3" s="7" t="s">
        <v>134</v>
      </c>
    </row>
    <row r="4" spans="1:12" ht="15" thickBot="1" x14ac:dyDescent="0.35">
      <c r="A4" s="22">
        <v>1</v>
      </c>
      <c r="B4" s="23">
        <v>2</v>
      </c>
      <c r="C4" s="24">
        <v>3</v>
      </c>
      <c r="D4" s="24">
        <v>4</v>
      </c>
      <c r="E4" s="24">
        <v>5</v>
      </c>
      <c r="F4" s="24">
        <v>6</v>
      </c>
      <c r="G4" s="41">
        <v>7</v>
      </c>
      <c r="H4" s="42">
        <v>8</v>
      </c>
      <c r="I4" s="25">
        <v>9</v>
      </c>
      <c r="J4" s="42">
        <v>10</v>
      </c>
      <c r="K4" s="26" t="s">
        <v>135</v>
      </c>
    </row>
    <row r="5" spans="1:12" x14ac:dyDescent="0.3">
      <c r="A5" s="21" t="s">
        <v>6</v>
      </c>
      <c r="B5" s="16" t="s">
        <v>137</v>
      </c>
      <c r="C5" s="28" t="s">
        <v>136</v>
      </c>
      <c r="D5" s="8" t="s">
        <v>138</v>
      </c>
      <c r="E5" s="27" t="s">
        <v>25</v>
      </c>
      <c r="F5" s="13">
        <v>150</v>
      </c>
      <c r="G5" s="43" t="s">
        <v>162</v>
      </c>
      <c r="H5" s="44"/>
      <c r="I5" s="34">
        <v>30</v>
      </c>
      <c r="J5" s="50" t="s">
        <v>162</v>
      </c>
      <c r="K5" s="54" t="e">
        <f>PRODUCT(I5*J5)</f>
        <v>#VALUE!</v>
      </c>
      <c r="L5" s="37"/>
    </row>
    <row r="6" spans="1:12" x14ac:dyDescent="0.3">
      <c r="A6" s="21" t="s">
        <v>7</v>
      </c>
      <c r="B6" s="14" t="s">
        <v>52</v>
      </c>
      <c r="C6" s="28" t="s">
        <v>50</v>
      </c>
      <c r="D6" s="4" t="s">
        <v>139</v>
      </c>
      <c r="E6" s="5" t="s">
        <v>25</v>
      </c>
      <c r="F6" s="11">
        <v>100</v>
      </c>
      <c r="G6" s="45"/>
      <c r="H6" s="46"/>
      <c r="I6" s="35">
        <v>13</v>
      </c>
      <c r="J6" s="51" t="s">
        <v>162</v>
      </c>
      <c r="K6" s="38" t="e">
        <f>PRODUCT(I6*J6)</f>
        <v>#VALUE!</v>
      </c>
    </row>
    <row r="7" spans="1:12" x14ac:dyDescent="0.3">
      <c r="A7" s="21" t="s">
        <v>8</v>
      </c>
      <c r="B7" s="14" t="s">
        <v>140</v>
      </c>
      <c r="C7" s="5" t="s">
        <v>55</v>
      </c>
      <c r="D7" s="4" t="s">
        <v>54</v>
      </c>
      <c r="E7" s="5" t="s">
        <v>25</v>
      </c>
      <c r="F7" s="11">
        <v>1500</v>
      </c>
      <c r="G7" s="45"/>
      <c r="H7" s="46"/>
      <c r="I7" s="35">
        <v>225</v>
      </c>
      <c r="J7" s="51" t="s">
        <v>162</v>
      </c>
      <c r="K7" s="38" t="e">
        <f>PRODUCT(I7*J7)</f>
        <v>#VALUE!</v>
      </c>
    </row>
    <row r="8" spans="1:12" x14ac:dyDescent="0.3">
      <c r="A8" s="21" t="s">
        <v>9</v>
      </c>
      <c r="B8" s="14" t="s">
        <v>57</v>
      </c>
      <c r="C8" s="5" t="s">
        <v>55</v>
      </c>
      <c r="D8" s="4" t="s">
        <v>56</v>
      </c>
      <c r="E8" s="8" t="s">
        <v>25</v>
      </c>
      <c r="F8" s="12">
        <v>2750</v>
      </c>
      <c r="G8" s="47"/>
      <c r="H8" s="46"/>
      <c r="I8" s="35">
        <v>275</v>
      </c>
      <c r="J8" s="51" t="s">
        <v>162</v>
      </c>
      <c r="K8" s="38" t="e">
        <f>PRODUCT(I8*J8)</f>
        <v>#VALUE!</v>
      </c>
    </row>
    <row r="9" spans="1:12" x14ac:dyDescent="0.3">
      <c r="A9" s="21" t="s">
        <v>10</v>
      </c>
      <c r="B9" s="14" t="s">
        <v>62</v>
      </c>
      <c r="C9" s="5" t="s">
        <v>55</v>
      </c>
      <c r="D9" s="4" t="s">
        <v>58</v>
      </c>
      <c r="E9" s="4" t="s">
        <v>25</v>
      </c>
      <c r="F9" s="12">
        <v>2300</v>
      </c>
      <c r="G9" s="47"/>
      <c r="H9" s="46"/>
      <c r="I9" s="35">
        <v>460</v>
      </c>
      <c r="J9" s="51" t="s">
        <v>162</v>
      </c>
      <c r="K9" s="38" t="e">
        <f>PRODUCT(I9*J9)</f>
        <v>#VALUE!</v>
      </c>
    </row>
    <row r="10" spans="1:12" x14ac:dyDescent="0.3">
      <c r="A10" s="21" t="s">
        <v>11</v>
      </c>
      <c r="B10" s="14" t="s">
        <v>82</v>
      </c>
      <c r="C10" s="5" t="s">
        <v>141</v>
      </c>
      <c r="D10" s="4" t="s">
        <v>56</v>
      </c>
      <c r="E10" s="4" t="s">
        <v>25</v>
      </c>
      <c r="F10" s="12">
        <v>800</v>
      </c>
      <c r="G10" s="47"/>
      <c r="H10" s="46"/>
      <c r="I10" s="35">
        <v>80</v>
      </c>
      <c r="J10" s="51" t="s">
        <v>162</v>
      </c>
      <c r="K10" s="38" t="e">
        <f>PRODUCT(I10*J10)</f>
        <v>#VALUE!</v>
      </c>
    </row>
    <row r="11" spans="1:12" x14ac:dyDescent="0.3">
      <c r="A11" s="21" t="s">
        <v>12</v>
      </c>
      <c r="B11" s="14" t="s">
        <v>59</v>
      </c>
      <c r="C11" s="5" t="s">
        <v>55</v>
      </c>
      <c r="D11" s="4" t="s">
        <v>53</v>
      </c>
      <c r="E11" s="4" t="s">
        <v>25</v>
      </c>
      <c r="F11" s="12">
        <v>500</v>
      </c>
      <c r="G11" s="47"/>
      <c r="H11" s="46"/>
      <c r="I11" s="35">
        <v>65</v>
      </c>
      <c r="J11" s="51" t="s">
        <v>162</v>
      </c>
      <c r="K11" s="38" t="e">
        <f>PRODUCT(I11*J11)</f>
        <v>#VALUE!</v>
      </c>
    </row>
    <row r="12" spans="1:12" x14ac:dyDescent="0.3">
      <c r="A12" s="21" t="s">
        <v>13</v>
      </c>
      <c r="B12" s="14" t="s">
        <v>97</v>
      </c>
      <c r="C12" s="5" t="s">
        <v>96</v>
      </c>
      <c r="D12" s="4" t="s">
        <v>60</v>
      </c>
      <c r="E12" s="4" t="s">
        <v>25</v>
      </c>
      <c r="F12" s="12">
        <v>600</v>
      </c>
      <c r="G12" s="47"/>
      <c r="H12" s="46"/>
      <c r="I12" s="35">
        <v>48</v>
      </c>
      <c r="J12" s="51" t="s">
        <v>162</v>
      </c>
      <c r="K12" s="38" t="e">
        <f t="shared" ref="K6:K47" si="0">I12*J12</f>
        <v>#VALUE!</v>
      </c>
    </row>
    <row r="13" spans="1:12" x14ac:dyDescent="0.3">
      <c r="A13" s="21" t="s">
        <v>14</v>
      </c>
      <c r="B13" s="15" t="s">
        <v>156</v>
      </c>
      <c r="C13" s="5" t="s">
        <v>155</v>
      </c>
      <c r="D13" s="4" t="s">
        <v>154</v>
      </c>
      <c r="E13" s="4" t="s">
        <v>25</v>
      </c>
      <c r="F13" s="12">
        <v>1800</v>
      </c>
      <c r="G13" s="47"/>
      <c r="H13" s="47"/>
      <c r="I13" s="6">
        <v>252</v>
      </c>
      <c r="J13" s="52" t="s">
        <v>162</v>
      </c>
      <c r="K13" s="38" t="e">
        <f>PRODUCT(I13*J13)</f>
        <v>#VALUE!</v>
      </c>
    </row>
    <row r="14" spans="1:12" x14ac:dyDescent="0.3">
      <c r="A14" s="21" t="s">
        <v>15</v>
      </c>
      <c r="B14" s="15" t="s">
        <v>61</v>
      </c>
      <c r="C14" s="5" t="s">
        <v>144</v>
      </c>
      <c r="D14" s="4" t="s">
        <v>58</v>
      </c>
      <c r="E14" s="4" t="s">
        <v>25</v>
      </c>
      <c r="F14" s="12">
        <v>800</v>
      </c>
      <c r="G14" s="47"/>
      <c r="H14" s="47"/>
      <c r="I14" s="6">
        <v>160</v>
      </c>
      <c r="J14" s="52" t="s">
        <v>162</v>
      </c>
      <c r="K14" s="38" t="e">
        <f>PRODUCT(I14*J14)</f>
        <v>#VALUE!</v>
      </c>
    </row>
    <row r="15" spans="1:12" ht="28.8" x14ac:dyDescent="0.3">
      <c r="A15" s="21" t="s">
        <v>16</v>
      </c>
      <c r="B15" s="15" t="s">
        <v>85</v>
      </c>
      <c r="C15" s="29" t="s">
        <v>88</v>
      </c>
      <c r="D15" s="4" t="s">
        <v>87</v>
      </c>
      <c r="E15" s="4" t="s">
        <v>86</v>
      </c>
      <c r="F15" s="12">
        <v>3000</v>
      </c>
      <c r="G15" s="47"/>
      <c r="H15" s="47"/>
      <c r="I15" s="6">
        <v>3000</v>
      </c>
      <c r="J15" s="52" t="s">
        <v>162</v>
      </c>
      <c r="K15" s="55" t="e">
        <f>PRODUCT(I15*J15)</f>
        <v>#VALUE!</v>
      </c>
    </row>
    <row r="16" spans="1:12" x14ac:dyDescent="0.3">
      <c r="A16" s="21" t="s">
        <v>17</v>
      </c>
      <c r="B16" s="15" t="s">
        <v>59</v>
      </c>
      <c r="C16" s="5" t="s">
        <v>157</v>
      </c>
      <c r="D16" s="4" t="s">
        <v>56</v>
      </c>
      <c r="E16" s="4" t="s">
        <v>25</v>
      </c>
      <c r="F16" s="12">
        <v>600</v>
      </c>
      <c r="G16" s="47"/>
      <c r="H16" s="47"/>
      <c r="I16" s="6">
        <v>60</v>
      </c>
      <c r="J16" s="52" t="s">
        <v>162</v>
      </c>
      <c r="K16" s="38" t="e">
        <f>PRODUCT(I16*J16)</f>
        <v>#VALUE!</v>
      </c>
    </row>
    <row r="17" spans="1:11" x14ac:dyDescent="0.3">
      <c r="A17" s="21" t="s">
        <v>18</v>
      </c>
      <c r="B17" s="15" t="s">
        <v>63</v>
      </c>
      <c r="C17" s="5" t="s">
        <v>50</v>
      </c>
      <c r="D17" s="4" t="s">
        <v>54</v>
      </c>
      <c r="E17" s="4" t="s">
        <v>25</v>
      </c>
      <c r="F17" s="12">
        <v>1500</v>
      </c>
      <c r="G17" s="47"/>
      <c r="H17" s="47"/>
      <c r="I17" s="6">
        <v>225</v>
      </c>
      <c r="J17" s="52" t="s">
        <v>162</v>
      </c>
      <c r="K17" s="38" t="e">
        <f>PRODUCT(I17*J17)</f>
        <v>#VALUE!</v>
      </c>
    </row>
    <row r="18" spans="1:11" x14ac:dyDescent="0.3">
      <c r="A18" s="21" t="s">
        <v>19</v>
      </c>
      <c r="B18" s="14" t="s">
        <v>63</v>
      </c>
      <c r="C18" s="5" t="s">
        <v>50</v>
      </c>
      <c r="D18" s="4" t="s">
        <v>64</v>
      </c>
      <c r="E18" s="4" t="s">
        <v>25</v>
      </c>
      <c r="F18" s="12">
        <v>800</v>
      </c>
      <c r="G18" s="47"/>
      <c r="H18" s="47"/>
      <c r="I18" s="6">
        <v>320</v>
      </c>
      <c r="J18" s="52" t="s">
        <v>162</v>
      </c>
      <c r="K18" s="38" t="e">
        <f>PRODUCT(I18*J18)</f>
        <v>#VALUE!</v>
      </c>
    </row>
    <row r="19" spans="1:11" x14ac:dyDescent="0.3">
      <c r="A19" s="21" t="s">
        <v>20</v>
      </c>
      <c r="B19" s="36" t="s">
        <v>65</v>
      </c>
      <c r="C19" s="5" t="s">
        <v>50</v>
      </c>
      <c r="D19" s="4" t="s">
        <v>66</v>
      </c>
      <c r="E19" s="4" t="s">
        <v>25</v>
      </c>
      <c r="F19" s="12">
        <v>200</v>
      </c>
      <c r="G19" s="47"/>
      <c r="H19" s="47"/>
      <c r="I19" s="6">
        <v>60</v>
      </c>
      <c r="J19" s="52" t="s">
        <v>162</v>
      </c>
      <c r="K19" s="38" t="e">
        <f t="shared" si="0"/>
        <v>#VALUE!</v>
      </c>
    </row>
    <row r="20" spans="1:11" x14ac:dyDescent="0.3">
      <c r="A20" s="21" t="s">
        <v>21</v>
      </c>
      <c r="B20" s="14" t="s">
        <v>67</v>
      </c>
      <c r="C20" s="5" t="s">
        <v>50</v>
      </c>
      <c r="D20" s="4" t="s">
        <v>51</v>
      </c>
      <c r="E20" s="4" t="s">
        <v>25</v>
      </c>
      <c r="F20" s="12">
        <v>4000</v>
      </c>
      <c r="G20" s="47"/>
      <c r="H20" s="47"/>
      <c r="I20" s="6">
        <v>720</v>
      </c>
      <c r="J20" s="52" t="s">
        <v>162</v>
      </c>
      <c r="K20" s="38" t="e">
        <f t="shared" si="0"/>
        <v>#VALUE!</v>
      </c>
    </row>
    <row r="21" spans="1:11" x14ac:dyDescent="0.3">
      <c r="A21" s="21" t="s">
        <v>22</v>
      </c>
      <c r="B21" s="14" t="s">
        <v>68</v>
      </c>
      <c r="C21" s="5" t="s">
        <v>69</v>
      </c>
      <c r="D21" s="4" t="s">
        <v>70</v>
      </c>
      <c r="E21" s="4" t="s">
        <v>25</v>
      </c>
      <c r="F21" s="12">
        <v>820</v>
      </c>
      <c r="G21" s="47"/>
      <c r="H21" s="47"/>
      <c r="I21" s="6">
        <v>288</v>
      </c>
      <c r="J21" s="52" t="s">
        <v>162</v>
      </c>
      <c r="K21" s="38" t="e">
        <f t="shared" si="0"/>
        <v>#VALUE!</v>
      </c>
    </row>
    <row r="22" spans="1:11" x14ac:dyDescent="0.3">
      <c r="A22" s="21" t="s">
        <v>23</v>
      </c>
      <c r="B22" s="14" t="s">
        <v>71</v>
      </c>
      <c r="C22" s="5" t="s">
        <v>72</v>
      </c>
      <c r="D22" s="4" t="s">
        <v>54</v>
      </c>
      <c r="E22" s="4" t="s">
        <v>25</v>
      </c>
      <c r="F22" s="12">
        <v>320</v>
      </c>
      <c r="G22" s="47"/>
      <c r="H22" s="47"/>
      <c r="I22" s="6">
        <v>48</v>
      </c>
      <c r="J22" s="52" t="s">
        <v>162</v>
      </c>
      <c r="K22" s="38" t="e">
        <f t="shared" si="0"/>
        <v>#VALUE!</v>
      </c>
    </row>
    <row r="23" spans="1:11" ht="43.2" x14ac:dyDescent="0.3">
      <c r="A23" s="21" t="s">
        <v>24</v>
      </c>
      <c r="B23" s="14" t="s">
        <v>110</v>
      </c>
      <c r="C23" s="29" t="s">
        <v>145</v>
      </c>
      <c r="D23" s="4" t="s">
        <v>111</v>
      </c>
      <c r="E23" s="4" t="s">
        <v>25</v>
      </c>
      <c r="F23" s="12">
        <v>8100</v>
      </c>
      <c r="G23" s="47"/>
      <c r="H23" s="47"/>
      <c r="I23" s="6">
        <v>3240</v>
      </c>
      <c r="J23" s="52" t="s">
        <v>162</v>
      </c>
      <c r="K23" s="38" t="e">
        <f>PRODUCT(I23*J23)</f>
        <v>#VALUE!</v>
      </c>
    </row>
    <row r="24" spans="1:11" x14ac:dyDescent="0.3">
      <c r="A24" s="21" t="s">
        <v>26</v>
      </c>
      <c r="B24" s="14" t="s">
        <v>73</v>
      </c>
      <c r="C24" s="5" t="s">
        <v>98</v>
      </c>
      <c r="D24" s="4" t="s">
        <v>142</v>
      </c>
      <c r="E24" s="4" t="s">
        <v>25</v>
      </c>
      <c r="F24" s="12">
        <v>26500</v>
      </c>
      <c r="G24" s="47"/>
      <c r="H24" s="47"/>
      <c r="I24" s="6">
        <v>265</v>
      </c>
      <c r="J24" s="52"/>
      <c r="K24" s="38">
        <f t="shared" si="0"/>
        <v>0</v>
      </c>
    </row>
    <row r="25" spans="1:11" x14ac:dyDescent="0.3">
      <c r="A25" s="21" t="s">
        <v>27</v>
      </c>
      <c r="B25" s="15" t="s">
        <v>75</v>
      </c>
      <c r="C25" s="5" t="s">
        <v>74</v>
      </c>
      <c r="D25" s="4" t="s">
        <v>112</v>
      </c>
      <c r="E25" s="4" t="s">
        <v>25</v>
      </c>
      <c r="F25" s="12">
        <v>400</v>
      </c>
      <c r="G25" s="47"/>
      <c r="H25" s="47"/>
      <c r="I25" s="6">
        <v>200</v>
      </c>
      <c r="J25" s="52"/>
      <c r="K25" s="38">
        <f t="shared" si="0"/>
        <v>0</v>
      </c>
    </row>
    <row r="26" spans="1:11" x14ac:dyDescent="0.3">
      <c r="A26" s="21" t="s">
        <v>28</v>
      </c>
      <c r="B26" s="14" t="s">
        <v>76</v>
      </c>
      <c r="C26" s="5" t="s">
        <v>74</v>
      </c>
      <c r="D26" s="4" t="s">
        <v>113</v>
      </c>
      <c r="E26" s="4" t="s">
        <v>25</v>
      </c>
      <c r="F26" s="12">
        <v>600</v>
      </c>
      <c r="G26" s="47"/>
      <c r="H26" s="47"/>
      <c r="I26" s="6">
        <v>120</v>
      </c>
      <c r="J26" s="52"/>
      <c r="K26" s="38">
        <f t="shared" si="0"/>
        <v>0</v>
      </c>
    </row>
    <row r="27" spans="1:11" x14ac:dyDescent="0.3">
      <c r="A27" s="21" t="s">
        <v>29</v>
      </c>
      <c r="B27" s="14" t="s">
        <v>77</v>
      </c>
      <c r="C27" s="5" t="s">
        <v>74</v>
      </c>
      <c r="D27" s="4" t="s">
        <v>78</v>
      </c>
      <c r="E27" s="4" t="s">
        <v>25</v>
      </c>
      <c r="F27" s="12">
        <v>300</v>
      </c>
      <c r="G27" s="47"/>
      <c r="H27" s="47"/>
      <c r="I27" s="6">
        <v>150</v>
      </c>
      <c r="J27" s="52"/>
      <c r="K27" s="38">
        <f t="shared" si="0"/>
        <v>0</v>
      </c>
    </row>
    <row r="28" spans="1:11" x14ac:dyDescent="0.3">
      <c r="A28" s="21" t="s">
        <v>30</v>
      </c>
      <c r="B28" s="14" t="s">
        <v>114</v>
      </c>
      <c r="C28" s="4" t="s">
        <v>80</v>
      </c>
      <c r="D28" s="4" t="s">
        <v>79</v>
      </c>
      <c r="E28" s="4" t="s">
        <v>25</v>
      </c>
      <c r="F28" s="12">
        <v>19400</v>
      </c>
      <c r="G28" s="47"/>
      <c r="H28" s="47"/>
      <c r="I28" s="18">
        <v>9700</v>
      </c>
      <c r="J28" s="52"/>
      <c r="K28" s="38">
        <f t="shared" si="0"/>
        <v>0</v>
      </c>
    </row>
    <row r="29" spans="1:11" x14ac:dyDescent="0.3">
      <c r="A29" s="21" t="s">
        <v>31</v>
      </c>
      <c r="B29" s="17" t="s">
        <v>114</v>
      </c>
      <c r="C29" s="4" t="s">
        <v>80</v>
      </c>
      <c r="D29" s="4" t="s">
        <v>81</v>
      </c>
      <c r="E29" s="4" t="s">
        <v>25</v>
      </c>
      <c r="F29" s="12">
        <v>2100</v>
      </c>
      <c r="G29" s="47"/>
      <c r="H29" s="47"/>
      <c r="I29" s="6">
        <v>2100</v>
      </c>
      <c r="J29" s="52"/>
      <c r="K29" s="38">
        <f t="shared" si="0"/>
        <v>0</v>
      </c>
    </row>
    <row r="30" spans="1:11" x14ac:dyDescent="0.3">
      <c r="A30" s="21" t="s">
        <v>32</v>
      </c>
      <c r="B30" s="17" t="s">
        <v>83</v>
      </c>
      <c r="C30" s="5" t="s">
        <v>103</v>
      </c>
      <c r="D30" s="5" t="s">
        <v>84</v>
      </c>
      <c r="E30" s="5" t="s">
        <v>25</v>
      </c>
      <c r="F30" s="12">
        <v>1700</v>
      </c>
      <c r="G30" s="47"/>
      <c r="H30" s="47"/>
      <c r="I30" s="6">
        <v>212.5</v>
      </c>
      <c r="J30" s="52"/>
      <c r="K30" s="38">
        <f t="shared" si="0"/>
        <v>0</v>
      </c>
    </row>
    <row r="31" spans="1:11" x14ac:dyDescent="0.3">
      <c r="A31" s="21" t="s">
        <v>33</v>
      </c>
      <c r="B31" s="30" t="s">
        <v>108</v>
      </c>
      <c r="C31" s="5" t="s">
        <v>109</v>
      </c>
      <c r="D31" s="5" t="s">
        <v>58</v>
      </c>
      <c r="E31" s="5" t="s">
        <v>25</v>
      </c>
      <c r="F31" s="12">
        <v>2800</v>
      </c>
      <c r="G31" s="47"/>
      <c r="H31" s="47"/>
      <c r="I31" s="6">
        <v>560</v>
      </c>
      <c r="J31" s="52"/>
      <c r="K31" s="38">
        <f t="shared" si="0"/>
        <v>0</v>
      </c>
    </row>
    <row r="32" spans="1:11" x14ac:dyDescent="0.3">
      <c r="A32" s="21" t="s">
        <v>34</v>
      </c>
      <c r="B32" s="30" t="s">
        <v>146</v>
      </c>
      <c r="C32" s="5" t="s">
        <v>147</v>
      </c>
      <c r="D32" s="28" t="s">
        <v>56</v>
      </c>
      <c r="E32" s="5" t="s">
        <v>25</v>
      </c>
      <c r="F32" s="31">
        <v>750</v>
      </c>
      <c r="G32" s="47"/>
      <c r="H32" s="47"/>
      <c r="I32" s="6">
        <v>75</v>
      </c>
      <c r="J32" s="52"/>
      <c r="K32" s="38">
        <f t="shared" si="0"/>
        <v>0</v>
      </c>
    </row>
    <row r="33" spans="1:11" x14ac:dyDescent="0.3">
      <c r="A33" s="21" t="s">
        <v>35</v>
      </c>
      <c r="B33" s="30" t="s">
        <v>93</v>
      </c>
      <c r="C33" s="5" t="s">
        <v>95</v>
      </c>
      <c r="D33" s="28" t="s">
        <v>58</v>
      </c>
      <c r="E33" s="5" t="s">
        <v>25</v>
      </c>
      <c r="F33" s="31">
        <v>110</v>
      </c>
      <c r="G33" s="47"/>
      <c r="H33" s="47"/>
      <c r="I33" s="6">
        <v>22</v>
      </c>
      <c r="J33" s="52"/>
      <c r="K33" s="38">
        <f t="shared" si="0"/>
        <v>0</v>
      </c>
    </row>
    <row r="34" spans="1:11" x14ac:dyDescent="0.3">
      <c r="A34" s="21" t="s">
        <v>36</v>
      </c>
      <c r="B34" s="30" t="s">
        <v>94</v>
      </c>
      <c r="C34" s="5" t="s">
        <v>96</v>
      </c>
      <c r="D34" s="28" t="s">
        <v>56</v>
      </c>
      <c r="E34" s="5" t="s">
        <v>25</v>
      </c>
      <c r="F34" s="31">
        <v>300</v>
      </c>
      <c r="G34" s="48"/>
      <c r="H34" s="48"/>
      <c r="I34" s="32">
        <v>30</v>
      </c>
      <c r="J34" s="53" t="s">
        <v>162</v>
      </c>
      <c r="K34" s="38" t="e">
        <f t="shared" si="0"/>
        <v>#VALUE!</v>
      </c>
    </row>
    <row r="35" spans="1:11" x14ac:dyDescent="0.3">
      <c r="A35" s="21" t="s">
        <v>37</v>
      </c>
      <c r="B35" s="30" t="s">
        <v>104</v>
      </c>
      <c r="C35" s="5" t="s">
        <v>115</v>
      </c>
      <c r="D35" s="28" t="s">
        <v>105</v>
      </c>
      <c r="E35" s="5" t="s">
        <v>25</v>
      </c>
      <c r="F35" s="31">
        <v>7000</v>
      </c>
      <c r="G35" s="48"/>
      <c r="H35" s="48"/>
      <c r="I35" s="32">
        <v>1750</v>
      </c>
      <c r="J35" s="53"/>
      <c r="K35" s="38">
        <f t="shared" si="0"/>
        <v>0</v>
      </c>
    </row>
    <row r="36" spans="1:11" x14ac:dyDescent="0.3">
      <c r="A36" s="21" t="s">
        <v>38</v>
      </c>
      <c r="B36" s="30" t="s">
        <v>106</v>
      </c>
      <c r="C36" s="5" t="s">
        <v>107</v>
      </c>
      <c r="D36" s="28" t="s">
        <v>116</v>
      </c>
      <c r="E36" s="5" t="s">
        <v>25</v>
      </c>
      <c r="F36" s="31">
        <v>2200</v>
      </c>
      <c r="G36" s="48"/>
      <c r="H36" s="48"/>
      <c r="I36" s="32">
        <v>990</v>
      </c>
      <c r="J36" s="53"/>
      <c r="K36" s="38">
        <f t="shared" si="0"/>
        <v>0</v>
      </c>
    </row>
    <row r="37" spans="1:11" x14ac:dyDescent="0.3">
      <c r="A37" s="21" t="s">
        <v>39</v>
      </c>
      <c r="B37" s="17" t="s">
        <v>89</v>
      </c>
      <c r="C37" s="5" t="s">
        <v>90</v>
      </c>
      <c r="D37" s="5" t="s">
        <v>91</v>
      </c>
      <c r="E37" s="4" t="s">
        <v>25</v>
      </c>
      <c r="F37" s="12">
        <v>1300</v>
      </c>
      <c r="G37" s="48"/>
      <c r="H37" s="48"/>
      <c r="I37" s="32">
        <v>351</v>
      </c>
      <c r="J37" s="53"/>
      <c r="K37" s="38">
        <f t="shared" si="0"/>
        <v>0</v>
      </c>
    </row>
    <row r="38" spans="1:11" x14ac:dyDescent="0.3">
      <c r="A38" s="21" t="s">
        <v>40</v>
      </c>
      <c r="B38" s="17" t="s">
        <v>92</v>
      </c>
      <c r="C38" s="5" t="s">
        <v>143</v>
      </c>
      <c r="D38" s="5" t="s">
        <v>117</v>
      </c>
      <c r="E38" s="4" t="s">
        <v>25</v>
      </c>
      <c r="F38" s="12">
        <v>500</v>
      </c>
      <c r="G38" s="48"/>
      <c r="H38" s="48"/>
      <c r="I38" s="32">
        <v>60</v>
      </c>
      <c r="J38" s="53"/>
      <c r="K38" s="38">
        <f t="shared" si="0"/>
        <v>0</v>
      </c>
    </row>
    <row r="39" spans="1:11" x14ac:dyDescent="0.3">
      <c r="A39" s="21" t="s">
        <v>41</v>
      </c>
      <c r="B39" s="14" t="s">
        <v>99</v>
      </c>
      <c r="C39" s="4" t="s">
        <v>148</v>
      </c>
      <c r="D39" s="5" t="s">
        <v>54</v>
      </c>
      <c r="E39" s="4" t="s">
        <v>25</v>
      </c>
      <c r="F39" s="12">
        <v>800</v>
      </c>
      <c r="G39" s="48"/>
      <c r="H39" s="48"/>
      <c r="I39" s="32">
        <v>120</v>
      </c>
      <c r="J39" s="53"/>
      <c r="K39" s="38">
        <f t="shared" si="0"/>
        <v>0</v>
      </c>
    </row>
    <row r="40" spans="1:11" ht="28.8" x14ac:dyDescent="0.3">
      <c r="A40" s="21" t="s">
        <v>42</v>
      </c>
      <c r="B40" s="14" t="s">
        <v>100</v>
      </c>
      <c r="C40" s="33" t="s">
        <v>149</v>
      </c>
      <c r="D40" s="5" t="s">
        <v>102</v>
      </c>
      <c r="E40" s="4" t="s">
        <v>101</v>
      </c>
      <c r="F40" s="12">
        <v>500</v>
      </c>
      <c r="G40" s="47"/>
      <c r="H40" s="47"/>
      <c r="I40" s="6">
        <v>1500</v>
      </c>
      <c r="J40" s="52" t="s">
        <v>162</v>
      </c>
      <c r="K40" s="38" t="e">
        <f t="shared" si="0"/>
        <v>#VALUE!</v>
      </c>
    </row>
    <row r="41" spans="1:11" ht="28.8" x14ac:dyDescent="0.3">
      <c r="A41" s="21" t="s">
        <v>43</v>
      </c>
      <c r="B41" s="14" t="s">
        <v>118</v>
      </c>
      <c r="C41" s="33" t="s">
        <v>119</v>
      </c>
      <c r="D41" s="5" t="s">
        <v>120</v>
      </c>
      <c r="E41" s="4" t="s">
        <v>101</v>
      </c>
      <c r="F41" s="12">
        <v>750</v>
      </c>
      <c r="G41" s="47"/>
      <c r="H41" s="47"/>
      <c r="I41" s="6">
        <v>1500</v>
      </c>
      <c r="J41" s="52" t="s">
        <v>162</v>
      </c>
      <c r="K41" s="38" t="e">
        <f t="shared" si="0"/>
        <v>#VALUE!</v>
      </c>
    </row>
    <row r="42" spans="1:11" ht="28.8" x14ac:dyDescent="0.3">
      <c r="A42" s="21" t="s">
        <v>44</v>
      </c>
      <c r="B42" s="14" t="s">
        <v>121</v>
      </c>
      <c r="C42" s="29" t="s">
        <v>150</v>
      </c>
      <c r="D42" s="5" t="s">
        <v>64</v>
      </c>
      <c r="E42" s="4" t="s">
        <v>25</v>
      </c>
      <c r="F42" s="12">
        <v>5000</v>
      </c>
      <c r="G42" s="47"/>
      <c r="H42" s="47"/>
      <c r="I42" s="6">
        <v>2000</v>
      </c>
      <c r="J42" s="52"/>
      <c r="K42" s="38">
        <f t="shared" si="0"/>
        <v>0</v>
      </c>
    </row>
    <row r="43" spans="1:11" x14ac:dyDescent="0.3">
      <c r="A43" s="21" t="s">
        <v>45</v>
      </c>
      <c r="B43" s="14" t="s">
        <v>122</v>
      </c>
      <c r="C43" s="5" t="s">
        <v>123</v>
      </c>
      <c r="D43" s="5" t="s">
        <v>124</v>
      </c>
      <c r="E43" s="4" t="s">
        <v>25</v>
      </c>
      <c r="F43" s="12">
        <v>1760</v>
      </c>
      <c r="G43" s="47"/>
      <c r="H43" s="47"/>
      <c r="I43" s="6">
        <v>8800</v>
      </c>
      <c r="J43" s="52"/>
      <c r="K43" s="38">
        <f t="shared" si="0"/>
        <v>0</v>
      </c>
    </row>
    <row r="44" spans="1:11" x14ac:dyDescent="0.3">
      <c r="A44" s="21" t="s">
        <v>46</v>
      </c>
      <c r="B44" s="14" t="s">
        <v>125</v>
      </c>
      <c r="C44" s="5" t="s">
        <v>126</v>
      </c>
      <c r="D44" s="5" t="s">
        <v>81</v>
      </c>
      <c r="E44" s="4" t="s">
        <v>25</v>
      </c>
      <c r="F44" s="12">
        <v>300</v>
      </c>
      <c r="G44" s="47"/>
      <c r="H44" s="47"/>
      <c r="I44" s="6">
        <v>300</v>
      </c>
      <c r="J44" s="52"/>
      <c r="K44" s="38">
        <f t="shared" si="0"/>
        <v>0</v>
      </c>
    </row>
    <row r="45" spans="1:11" x14ac:dyDescent="0.3">
      <c r="A45" s="21" t="s">
        <v>47</v>
      </c>
      <c r="B45" s="14" t="s">
        <v>127</v>
      </c>
      <c r="C45" s="5" t="s">
        <v>128</v>
      </c>
      <c r="D45" s="5" t="s">
        <v>81</v>
      </c>
      <c r="E45" s="4" t="s">
        <v>25</v>
      </c>
      <c r="F45" s="12">
        <v>460</v>
      </c>
      <c r="G45" s="47"/>
      <c r="H45" s="47"/>
      <c r="I45" s="6">
        <v>460</v>
      </c>
      <c r="J45" s="52"/>
      <c r="K45" s="38">
        <f t="shared" si="0"/>
        <v>0</v>
      </c>
    </row>
    <row r="46" spans="1:11" x14ac:dyDescent="0.3">
      <c r="A46" s="21" t="s">
        <v>48</v>
      </c>
      <c r="B46" s="14" t="s">
        <v>129</v>
      </c>
      <c r="C46" s="5" t="s">
        <v>128</v>
      </c>
      <c r="D46" s="5" t="s">
        <v>81</v>
      </c>
      <c r="E46" s="4" t="s">
        <v>25</v>
      </c>
      <c r="F46" s="12">
        <v>200</v>
      </c>
      <c r="G46" s="47"/>
      <c r="H46" s="47"/>
      <c r="I46" s="6">
        <v>200</v>
      </c>
      <c r="J46" s="52" t="s">
        <v>162</v>
      </c>
      <c r="K46" s="38" t="e">
        <f t="shared" si="0"/>
        <v>#VALUE!</v>
      </c>
    </row>
    <row r="47" spans="1:11" ht="29.4" thickBot="1" x14ac:dyDescent="0.35">
      <c r="A47" s="21" t="s">
        <v>49</v>
      </c>
      <c r="B47" s="14" t="s">
        <v>130</v>
      </c>
      <c r="C47" s="29" t="s">
        <v>151</v>
      </c>
      <c r="D47" s="5" t="s">
        <v>81</v>
      </c>
      <c r="E47" s="4" t="s">
        <v>25</v>
      </c>
      <c r="F47" s="12">
        <v>130</v>
      </c>
      <c r="G47" s="47"/>
      <c r="H47" s="47"/>
      <c r="I47" s="6">
        <v>130</v>
      </c>
      <c r="J47" s="52"/>
      <c r="K47" s="38">
        <f t="shared" si="0"/>
        <v>0</v>
      </c>
    </row>
    <row r="48" spans="1:11" ht="16.2" thickBot="1" x14ac:dyDescent="0.35">
      <c r="A48" s="20"/>
      <c r="B48" s="19" t="s">
        <v>1</v>
      </c>
      <c r="C48" s="19"/>
      <c r="D48" s="19"/>
      <c r="E48" s="19"/>
      <c r="F48" s="19"/>
      <c r="G48" s="49"/>
      <c r="H48" s="49"/>
      <c r="I48" s="19"/>
      <c r="J48" s="49"/>
      <c r="K48" s="56" t="e">
        <f>SUM(K5:K47)</f>
        <v>#VALUE!</v>
      </c>
    </row>
    <row r="49" spans="2:1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</row>
  </sheetData>
  <sheetProtection algorithmName="SHA-512" hashValue="4P4Av4ZKrcuwcge6Tn7IwoQ9E838JUez/0663UqNfb1pfOzJIFoD/p8PzBJeHvhPrlE5YMw5FaExBFg0JYo0ww==" saltValue="TZzw3JN8t4fRP78tNxT7fA==" spinCount="100000" sheet="1" objects="1" scenarios="1"/>
  <pageMargins left="0.7" right="0.7" top="0.75" bottom="0.75" header="0.3" footer="0.3"/>
  <pageSetup paperSize="9" scale="69" fitToHeight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Gołyga</dc:creator>
  <cp:lastModifiedBy>Joanna Spalik</cp:lastModifiedBy>
  <cp:lastPrinted>2018-10-31T12:48:04Z</cp:lastPrinted>
  <dcterms:created xsi:type="dcterms:W3CDTF">2018-01-24T11:04:50Z</dcterms:created>
  <dcterms:modified xsi:type="dcterms:W3CDTF">2019-01-14T08:14:39Z</dcterms:modified>
</cp:coreProperties>
</file>